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68" windowHeight="8703" activeTab="0"/>
  </bookViews>
  <sheets>
    <sheet name="część I" sheetId="1" r:id="rId1"/>
    <sheet name="Arkusz1" sheetId="2" r:id="rId2"/>
  </sheets>
  <definedNames>
    <definedName name="_xlnm.Print_Area" localSheetId="0">'część I'!$A$1:$Q$34</definedName>
  </definedNames>
  <calcPr fullCalcOnLoad="1"/>
</workbook>
</file>

<file path=xl/sharedStrings.xml><?xml version="1.0" encoding="utf-8"?>
<sst xmlns="http://schemas.openxmlformats.org/spreadsheetml/2006/main" count="107" uniqueCount="80">
  <si>
    <t>Lp.</t>
  </si>
  <si>
    <t>....................................................................................</t>
  </si>
  <si>
    <t>Jedn. miary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</si>
  <si>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</si>
  <si>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</si>
  <si>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</si>
  <si>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</si>
  <si>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</si>
  <si>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</si>
  <si>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</si>
  <si>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</si>
  <si>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</si>
  <si>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</si>
  <si>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</si>
  <si>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 xml:space="preserve">Wartość brutto [zł] </t>
  </si>
  <si>
    <t>Cena jedn. netto [zł/kg]</t>
  </si>
  <si>
    <t>RAZEM*</t>
  </si>
  <si>
    <t>Wartość netto [zł]</t>
  </si>
  <si>
    <t>kg</t>
  </si>
  <si>
    <t>ZAMÓWIENIE W RAMACH PRAWA OPCJI</t>
  </si>
  <si>
    <t>RAZEM: ZAMÓWIENIE PODSTAWOWE + OPCJA</t>
  </si>
  <si>
    <t>Ilość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</si>
  <si>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</si>
  <si>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</si>
  <si>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</si>
  <si>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</si>
  <si>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</si>
  <si>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</si>
  <si>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</si>
  <si>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</si>
  <si>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</si>
  <si>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</si>
  <si>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kol. 15</t>
  </si>
  <si>
    <t>kol. 16</t>
  </si>
  <si>
    <t>kol. 17</t>
  </si>
  <si>
    <t>Załacznik nr 2A do SWZ</t>
  </si>
  <si>
    <t>…………………………………………………   
(dokument należy podpisać kwalifikowanym podpisem elektronicznym lub podpisem osobistym lub zaufanym przez osobę lub osoby umocowane do złożenia podpisu w imieniu Wykonawcy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</si>
  <si>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</si>
  <si>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</si>
  <si>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</si>
  <si>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</si>
  <si>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</si>
  <si>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</si>
  <si>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</si>
  <si>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</si>
  <si>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</si>
  <si>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</si>
  <si>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</si>
  <si>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</si>
  <si>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</si>
  <si>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</si>
  <si>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</si>
  <si>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</si>
  <si>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</si>
  <si>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</si>
  <si>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</si>
  <si>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</si>
  <si>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Schab wieprzowy b/k świeży, gat. </t>
    </r>
    <r>
      <rPr>
        <sz val="10"/>
        <rFont val="Arial"/>
        <family val="2"/>
      </rPr>
      <t>1</t>
    </r>
  </si>
  <si>
    <t>Karkówka wieprzowa b/k świeża, gat.1</t>
  </si>
  <si>
    <t>Łopatka świeża b/k (mięsień trójgłowy) bez skóry, gat.1</t>
  </si>
  <si>
    <t>Szynka surowa bez kości gat. 1</t>
  </si>
  <si>
    <t>Mięso mielone z łopatki, gat.1</t>
  </si>
  <si>
    <t>Boczek wędzony extra, mięso wieprzowe (ze skórą z chrząstka)  min.90%</t>
  </si>
  <si>
    <t>Boczek bez skóry, bez żeber, świeży, surowy</t>
  </si>
  <si>
    <t>Kiełbasa biała surowa, wieprzowa, zawartość mięsa min. 78%</t>
  </si>
  <si>
    <t xml:space="preserve">Udziec z kurczaka bez kości i skóry </t>
  </si>
  <si>
    <t>Skrzydełko z kurczaka świeże</t>
  </si>
  <si>
    <t>Skrzydło z indyka świeże</t>
  </si>
  <si>
    <t>Udko z kurczaka świeże</t>
  </si>
  <si>
    <t>Filet z kurczaka świeży</t>
  </si>
  <si>
    <t>Porcja rosołowa, korpus świeży</t>
  </si>
  <si>
    <t>Wątroba z indyka</t>
  </si>
  <si>
    <t>Kurczak cały świeży</t>
  </si>
  <si>
    <t>Filet z indyka świeży</t>
  </si>
  <si>
    <t>Kości wieprzowe surowe</t>
  </si>
  <si>
    <t>Kości wędzone</t>
  </si>
  <si>
    <t>Mięso grubo mielone z łopatki stekowe, gat. 1</t>
  </si>
  <si>
    <t>część nr 1 - Dostawa mięsa i drobiu do stołówki Zespołu Szkół Mistrzostwa Sportowego w Zielonej Górze</t>
  </si>
  <si>
    <t>Znak sprawy: ZSMS.271.6.2022</t>
  </si>
  <si>
    <t>Kalkulacja ceny ofertowej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</si>
</sst>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_-* #,##0.00\ [$zł-415]_-;\-* #,##0.00\ [$zł-415]_-;_-* &quot;-&quot;??\ [$zł-415]_-;_-@_-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b/>
      <i/>
      <sz val="9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8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1" xfId="52" applyNumberFormat="1" applyFont="1" applyFill="1" applyBorder="1" applyAlignment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top"/>
    </xf>
    <xf numFmtId="17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44" fontId="4" fillId="0" borderId="11" xfId="6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top" wrapText="1"/>
    </xf>
    <xf numFmtId="0" fontId="59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44" fontId="15" fillId="34" borderId="11" xfId="61" applyFont="1" applyFill="1" applyBorder="1" applyAlignment="1">
      <alignment horizontal="center" vertical="center"/>
    </xf>
    <xf numFmtId="44" fontId="6" fillId="0" borderId="11" xfId="6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TELEFONY-TAB. (8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60" workbookViewId="0" topLeftCell="A1">
      <selection activeCell="A7" sqref="A7:Q8"/>
    </sheetView>
  </sheetViews>
  <sheetFormatPr defaultColWidth="9.00390625" defaultRowHeight="12.75"/>
  <cols>
    <col min="1" max="1" width="6.125" style="2" customWidth="1"/>
    <col min="2" max="2" width="24.00390625" style="2" customWidth="1"/>
    <col min="3" max="3" width="5.875" style="5" customWidth="1"/>
    <col min="4" max="4" width="9.125" style="5" customWidth="1"/>
    <col min="5" max="5" width="9.00390625" style="7" customWidth="1"/>
    <col min="6" max="6" width="7.50390625" style="7" customWidth="1"/>
    <col min="7" max="7" width="16.00390625" style="7" customWidth="1"/>
    <col min="8" max="8" width="11.375" style="7" customWidth="1"/>
    <col min="9" max="9" width="15.625" style="7" customWidth="1"/>
    <col min="10" max="10" width="7.875" style="7" customWidth="1"/>
    <col min="11" max="11" width="14.875" style="7" customWidth="1"/>
    <col min="12" max="12" width="11.125" style="7" customWidth="1"/>
    <col min="13" max="13" width="15.125" style="2" customWidth="1"/>
    <col min="14" max="14" width="8.50390625" style="2" customWidth="1"/>
    <col min="15" max="15" width="16.00390625" style="2" customWidth="1"/>
    <col min="16" max="16" width="10.875" style="2" customWidth="1"/>
    <col min="17" max="17" width="16.125" style="2" customWidth="1"/>
  </cols>
  <sheetData>
    <row r="1" spans="1:17" ht="12">
      <c r="A1" s="1"/>
      <c r="B1" s="8" t="s">
        <v>78</v>
      </c>
      <c r="C1" s="4"/>
      <c r="D1" s="4"/>
      <c r="E1" s="6"/>
      <c r="F1" s="6"/>
      <c r="G1" s="6"/>
      <c r="H1" s="6"/>
      <c r="I1" s="6"/>
      <c r="J1" s="6"/>
      <c r="K1" s="6"/>
      <c r="L1" s="6"/>
      <c r="M1" s="3"/>
      <c r="N1" s="38" t="s">
        <v>35</v>
      </c>
      <c r="O1" s="38"/>
      <c r="P1" s="38"/>
      <c r="Q1" s="38"/>
    </row>
    <row r="2" spans="1:17" ht="12">
      <c r="A2" s="1"/>
      <c r="B2" s="8"/>
      <c r="C2" s="4"/>
      <c r="D2" s="4"/>
      <c r="E2"/>
      <c r="F2"/>
      <c r="G2"/>
      <c r="H2"/>
      <c r="I2"/>
      <c r="J2"/>
      <c r="K2"/>
      <c r="L2"/>
      <c r="N2"/>
      <c r="O2"/>
      <c r="P2"/>
      <c r="Q2"/>
    </row>
    <row r="3" spans="1:17" ht="12">
      <c r="A3" s="1"/>
      <c r="B3" s="3"/>
      <c r="C3" s="4"/>
      <c r="D3" s="4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">
      <c r="A4" s="1"/>
      <c r="B4" s="36" t="s">
        <v>1</v>
      </c>
      <c r="C4" s="36"/>
      <c r="D4" s="36"/>
      <c r="E4" s="36"/>
      <c r="F4"/>
      <c r="G4"/>
      <c r="H4"/>
      <c r="I4"/>
      <c r="J4"/>
      <c r="K4"/>
      <c r="L4"/>
      <c r="M4"/>
      <c r="N4" s="36" t="s">
        <v>11</v>
      </c>
      <c r="O4" s="36"/>
      <c r="P4" s="36"/>
      <c r="Q4" s="36"/>
    </row>
    <row r="5" spans="1:17" ht="12">
      <c r="A5" s="1"/>
      <c r="B5" s="37" t="s">
        <v>9</v>
      </c>
      <c r="C5" s="37"/>
      <c r="D5" s="37"/>
      <c r="E5" s="37"/>
      <c r="N5" s="39" t="s">
        <v>10</v>
      </c>
      <c r="O5" s="39"/>
      <c r="P5" s="39"/>
      <c r="Q5" s="39"/>
    </row>
    <row r="6" spans="1:17" ht="12">
      <c r="A6" s="1"/>
      <c r="B6" s="3"/>
      <c r="C6" s="4"/>
      <c r="D6" s="4"/>
      <c r="M6" s="10"/>
      <c r="N6" s="10"/>
      <c r="O6" s="10"/>
      <c r="P6" s="10"/>
      <c r="Q6" s="10"/>
    </row>
    <row r="7" spans="1:17" ht="12.75" customHeight="1">
      <c r="A7" s="46" t="s">
        <v>79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5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41.25" customHeight="1">
      <c r="A9" s="44" t="s">
        <v>77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45" customHeight="1">
      <c r="A10" s="40" t="s">
        <v>0</v>
      </c>
      <c r="B10" s="40" t="s">
        <v>3</v>
      </c>
      <c r="C10" s="41" t="s">
        <v>2</v>
      </c>
      <c r="D10" s="41" t="s">
        <v>15</v>
      </c>
      <c r="E10" s="40" t="s">
        <v>13</v>
      </c>
      <c r="F10" s="41" t="s">
        <v>12</v>
      </c>
      <c r="G10" s="41"/>
      <c r="H10" s="41"/>
      <c r="I10" s="41"/>
      <c r="J10" s="41" t="s">
        <v>19</v>
      </c>
      <c r="K10" s="41"/>
      <c r="L10" s="41"/>
      <c r="M10" s="41"/>
      <c r="N10" s="41" t="s">
        <v>20</v>
      </c>
      <c r="O10" s="41"/>
      <c r="P10" s="41"/>
      <c r="Q10" s="41"/>
    </row>
    <row r="11" spans="1:17" ht="54.75" customHeight="1">
      <c r="A11" s="40"/>
      <c r="B11" s="40"/>
      <c r="C11" s="41"/>
      <c r="D11" s="41"/>
      <c r="E11" s="40"/>
      <c r="F11" s="14" t="s">
        <v>21</v>
      </c>
      <c r="G11" s="15" t="s">
        <v>17</v>
      </c>
      <c r="H11" s="14" t="s">
        <v>4</v>
      </c>
      <c r="I11" s="14" t="s">
        <v>14</v>
      </c>
      <c r="J11" s="14" t="s">
        <v>21</v>
      </c>
      <c r="K11" s="15" t="s">
        <v>17</v>
      </c>
      <c r="L11" s="14" t="s">
        <v>4</v>
      </c>
      <c r="M11" s="14" t="s">
        <v>14</v>
      </c>
      <c r="N11" s="14" t="s">
        <v>21</v>
      </c>
      <c r="O11" s="15" t="s">
        <v>17</v>
      </c>
      <c r="P11" s="14" t="s">
        <v>4</v>
      </c>
      <c r="Q11" s="14" t="s">
        <v>14</v>
      </c>
    </row>
    <row r="12" spans="1:17" s="11" customFormat="1" ht="39.75" customHeight="1">
      <c r="A12" s="16" t="s">
        <v>5</v>
      </c>
      <c r="B12" s="16" t="s">
        <v>6</v>
      </c>
      <c r="C12" s="16" t="s">
        <v>7</v>
      </c>
      <c r="D12" s="16" t="s">
        <v>8</v>
      </c>
      <c r="E12" s="16" t="s">
        <v>22</v>
      </c>
      <c r="F12" s="16" t="s">
        <v>23</v>
      </c>
      <c r="G12" s="16" t="s">
        <v>24</v>
      </c>
      <c r="H12" s="16" t="s">
        <v>25</v>
      </c>
      <c r="I12" s="16" t="s">
        <v>26</v>
      </c>
      <c r="J12" s="16" t="s">
        <v>27</v>
      </c>
      <c r="K12" s="16" t="s">
        <v>28</v>
      </c>
      <c r="L12" s="16" t="s">
        <v>29</v>
      </c>
      <c r="M12" s="16" t="s">
        <v>30</v>
      </c>
      <c r="N12" s="16" t="s">
        <v>31</v>
      </c>
      <c r="O12" s="16" t="s">
        <v>32</v>
      </c>
      <c r="P12" s="16" t="s">
        <v>33</v>
      </c>
      <c r="Q12" s="16" t="s">
        <v>34</v>
      </c>
    </row>
    <row r="13" spans="1:17" s="11" customFormat="1" ht="24.75">
      <c r="A13" s="21" t="s">
        <v>37</v>
      </c>
      <c r="B13" s="30" t="s">
        <v>57</v>
      </c>
      <c r="C13" s="23" t="s">
        <v>18</v>
      </c>
      <c r="D13" s="25"/>
      <c r="E13" s="35"/>
      <c r="F13" s="27">
        <v>900</v>
      </c>
      <c r="G13" s="25">
        <f>ROUND(F13*D13,2)</f>
        <v>0</v>
      </c>
      <c r="H13" s="28">
        <f>ROUND(G13*E13,2)</f>
        <v>0</v>
      </c>
      <c r="I13" s="25">
        <f>SUM(G13,H13)</f>
        <v>0</v>
      </c>
      <c r="J13" s="26">
        <f>N13-F13</f>
        <v>180</v>
      </c>
      <c r="K13" s="25">
        <f>ROUND(J13*D13,2)</f>
        <v>0</v>
      </c>
      <c r="L13" s="28">
        <f>ROUND(K13*E13,2)</f>
        <v>0</v>
      </c>
      <c r="M13" s="25">
        <f>SUM(L13,K13)</f>
        <v>0</v>
      </c>
      <c r="N13" s="27">
        <v>1080</v>
      </c>
      <c r="O13" s="28">
        <f>ROUND(N13*D13,2)</f>
        <v>0</v>
      </c>
      <c r="P13" s="28">
        <f>ROUND(O13*E13,2)</f>
        <v>0</v>
      </c>
      <c r="Q13" s="28">
        <f>SUM(O13,P13)</f>
        <v>0</v>
      </c>
    </row>
    <row r="14" spans="1:17" s="11" customFormat="1" ht="22.5">
      <c r="A14" s="21" t="s">
        <v>38</v>
      </c>
      <c r="B14" s="22" t="s">
        <v>58</v>
      </c>
      <c r="C14" s="23" t="s">
        <v>18</v>
      </c>
      <c r="D14" s="25"/>
      <c r="E14" s="26"/>
      <c r="F14" s="27">
        <v>880</v>
      </c>
      <c r="G14" s="25">
        <f aca="true" t="shared" si="0" ref="G14:G32">ROUND(F14*D14,2)</f>
        <v>0</v>
      </c>
      <c r="H14" s="28">
        <f aca="true" t="shared" si="1" ref="H14:H32">ROUND(G14*E14,2)</f>
        <v>0</v>
      </c>
      <c r="I14" s="25">
        <f aca="true" t="shared" si="2" ref="I14:I32">SUM(G14,H14)</f>
        <v>0</v>
      </c>
      <c r="J14" s="26">
        <f aca="true" t="shared" si="3" ref="J14:J32">N14-F14</f>
        <v>176</v>
      </c>
      <c r="K14" s="25">
        <f aca="true" t="shared" si="4" ref="K14:K32">ROUND(J14*D14,2)</f>
        <v>0</v>
      </c>
      <c r="L14" s="28">
        <f aca="true" t="shared" si="5" ref="L14:L32">ROUND(K14*E14,2)</f>
        <v>0</v>
      </c>
      <c r="M14" s="25">
        <f aca="true" t="shared" si="6" ref="M14:M32">SUM(L14,K14)</f>
        <v>0</v>
      </c>
      <c r="N14" s="27">
        <v>1056</v>
      </c>
      <c r="O14" s="28">
        <f aca="true" t="shared" si="7" ref="O14:O32">ROUND(N14*D14,2)</f>
        <v>0</v>
      </c>
      <c r="P14" s="28">
        <f aca="true" t="shared" si="8" ref="P14:P32">ROUND(O14*E14,2)</f>
        <v>0</v>
      </c>
      <c r="Q14" s="28">
        <f aca="true" t="shared" si="9" ref="Q14:Q32">SUM(O14,P14)</f>
        <v>0</v>
      </c>
    </row>
    <row r="15" spans="1:17" s="11" customFormat="1" ht="22.5">
      <c r="A15" s="21" t="s">
        <v>39</v>
      </c>
      <c r="B15" s="22" t="s">
        <v>59</v>
      </c>
      <c r="C15" s="23" t="s">
        <v>18</v>
      </c>
      <c r="D15" s="25"/>
      <c r="E15" s="26"/>
      <c r="F15" s="27">
        <v>1050</v>
      </c>
      <c r="G15" s="25">
        <f t="shared" si="0"/>
        <v>0</v>
      </c>
      <c r="H15" s="28">
        <f t="shared" si="1"/>
        <v>0</v>
      </c>
      <c r="I15" s="25">
        <f t="shared" si="2"/>
        <v>0</v>
      </c>
      <c r="J15" s="26">
        <f t="shared" si="3"/>
        <v>210</v>
      </c>
      <c r="K15" s="25">
        <f t="shared" si="4"/>
        <v>0</v>
      </c>
      <c r="L15" s="28">
        <f t="shared" si="5"/>
        <v>0</v>
      </c>
      <c r="M15" s="25">
        <f t="shared" si="6"/>
        <v>0</v>
      </c>
      <c r="N15" s="27">
        <v>1260</v>
      </c>
      <c r="O15" s="28">
        <f t="shared" si="7"/>
        <v>0</v>
      </c>
      <c r="P15" s="28">
        <f t="shared" si="8"/>
        <v>0</v>
      </c>
      <c r="Q15" s="28">
        <f t="shared" si="9"/>
        <v>0</v>
      </c>
    </row>
    <row r="16" spans="1:17" s="11" customFormat="1" ht="12">
      <c r="A16" s="21" t="s">
        <v>40</v>
      </c>
      <c r="B16" s="24" t="s">
        <v>60</v>
      </c>
      <c r="C16" s="23" t="s">
        <v>18</v>
      </c>
      <c r="D16" s="25"/>
      <c r="E16" s="26"/>
      <c r="F16" s="27">
        <v>2000</v>
      </c>
      <c r="G16" s="25">
        <f t="shared" si="0"/>
        <v>0</v>
      </c>
      <c r="H16" s="28">
        <f t="shared" si="1"/>
        <v>0</v>
      </c>
      <c r="I16" s="25">
        <f t="shared" si="2"/>
        <v>0</v>
      </c>
      <c r="J16" s="26">
        <f t="shared" si="3"/>
        <v>400</v>
      </c>
      <c r="K16" s="25">
        <f t="shared" si="4"/>
        <v>0</v>
      </c>
      <c r="L16" s="28">
        <f t="shared" si="5"/>
        <v>0</v>
      </c>
      <c r="M16" s="25">
        <f t="shared" si="6"/>
        <v>0</v>
      </c>
      <c r="N16" s="27">
        <v>2400</v>
      </c>
      <c r="O16" s="28">
        <f t="shared" si="7"/>
        <v>0</v>
      </c>
      <c r="P16" s="28">
        <f t="shared" si="8"/>
        <v>0</v>
      </c>
      <c r="Q16" s="28">
        <f t="shared" si="9"/>
        <v>0</v>
      </c>
    </row>
    <row r="17" spans="1:17" s="11" customFormat="1" ht="12">
      <c r="A17" s="21" t="s">
        <v>41</v>
      </c>
      <c r="B17" s="24" t="s">
        <v>61</v>
      </c>
      <c r="C17" s="23" t="s">
        <v>18</v>
      </c>
      <c r="D17" s="25"/>
      <c r="E17" s="26"/>
      <c r="F17" s="27">
        <v>2000</v>
      </c>
      <c r="G17" s="25">
        <f t="shared" si="0"/>
        <v>0</v>
      </c>
      <c r="H17" s="28">
        <f t="shared" si="1"/>
        <v>0</v>
      </c>
      <c r="I17" s="25">
        <f t="shared" si="2"/>
        <v>0</v>
      </c>
      <c r="J17" s="26">
        <f t="shared" si="3"/>
        <v>400</v>
      </c>
      <c r="K17" s="25">
        <f t="shared" si="4"/>
        <v>0</v>
      </c>
      <c r="L17" s="28">
        <f t="shared" si="5"/>
        <v>0</v>
      </c>
      <c r="M17" s="25">
        <f t="shared" si="6"/>
        <v>0</v>
      </c>
      <c r="N17" s="27">
        <v>2400</v>
      </c>
      <c r="O17" s="28">
        <f t="shared" si="7"/>
        <v>0</v>
      </c>
      <c r="P17" s="28">
        <f t="shared" si="8"/>
        <v>0</v>
      </c>
      <c r="Q17" s="28">
        <f t="shared" si="9"/>
        <v>0</v>
      </c>
    </row>
    <row r="18" spans="1:17" s="11" customFormat="1" ht="33.75">
      <c r="A18" s="21" t="s">
        <v>42</v>
      </c>
      <c r="B18" s="22" t="s">
        <v>62</v>
      </c>
      <c r="C18" s="23" t="s">
        <v>18</v>
      </c>
      <c r="D18" s="25"/>
      <c r="E18" s="26"/>
      <c r="F18" s="27">
        <v>255</v>
      </c>
      <c r="G18" s="25">
        <f t="shared" si="0"/>
        <v>0</v>
      </c>
      <c r="H18" s="28">
        <f t="shared" si="1"/>
        <v>0</v>
      </c>
      <c r="I18" s="25">
        <f t="shared" si="2"/>
        <v>0</v>
      </c>
      <c r="J18" s="26">
        <f t="shared" si="3"/>
        <v>51</v>
      </c>
      <c r="K18" s="25">
        <f t="shared" si="4"/>
        <v>0</v>
      </c>
      <c r="L18" s="28">
        <f t="shared" si="5"/>
        <v>0</v>
      </c>
      <c r="M18" s="25">
        <f t="shared" si="6"/>
        <v>0</v>
      </c>
      <c r="N18" s="27">
        <v>306</v>
      </c>
      <c r="O18" s="28">
        <f t="shared" si="7"/>
        <v>0</v>
      </c>
      <c r="P18" s="28">
        <f t="shared" si="8"/>
        <v>0</v>
      </c>
      <c r="Q18" s="28">
        <f t="shared" si="9"/>
        <v>0</v>
      </c>
    </row>
    <row r="19" spans="1:17" s="11" customFormat="1" ht="22.5">
      <c r="A19" s="21" t="s">
        <v>43</v>
      </c>
      <c r="B19" s="22" t="s">
        <v>63</v>
      </c>
      <c r="C19" s="23" t="s">
        <v>18</v>
      </c>
      <c r="D19" s="25"/>
      <c r="E19" s="26"/>
      <c r="F19" s="27">
        <v>200</v>
      </c>
      <c r="G19" s="25">
        <f t="shared" si="0"/>
        <v>0</v>
      </c>
      <c r="H19" s="28">
        <f t="shared" si="1"/>
        <v>0</v>
      </c>
      <c r="I19" s="25">
        <f t="shared" si="2"/>
        <v>0</v>
      </c>
      <c r="J19" s="26">
        <f t="shared" si="3"/>
        <v>40</v>
      </c>
      <c r="K19" s="25">
        <f t="shared" si="4"/>
        <v>0</v>
      </c>
      <c r="L19" s="28">
        <f t="shared" si="5"/>
        <v>0</v>
      </c>
      <c r="M19" s="25">
        <f t="shared" si="6"/>
        <v>0</v>
      </c>
      <c r="N19" s="27">
        <v>240</v>
      </c>
      <c r="O19" s="28">
        <f t="shared" si="7"/>
        <v>0</v>
      </c>
      <c r="P19" s="28">
        <f t="shared" si="8"/>
        <v>0</v>
      </c>
      <c r="Q19" s="28">
        <f t="shared" si="9"/>
        <v>0</v>
      </c>
    </row>
    <row r="20" spans="1:17" s="11" customFormat="1" ht="33.75">
      <c r="A20" s="21" t="s">
        <v>44</v>
      </c>
      <c r="B20" s="22" t="s">
        <v>64</v>
      </c>
      <c r="C20" s="23" t="s">
        <v>18</v>
      </c>
      <c r="D20" s="25"/>
      <c r="E20" s="26"/>
      <c r="F20" s="27">
        <v>50</v>
      </c>
      <c r="G20" s="25">
        <f t="shared" si="0"/>
        <v>0</v>
      </c>
      <c r="H20" s="28">
        <f t="shared" si="1"/>
        <v>0</v>
      </c>
      <c r="I20" s="25">
        <f t="shared" si="2"/>
        <v>0</v>
      </c>
      <c r="J20" s="26">
        <f t="shared" si="3"/>
        <v>10</v>
      </c>
      <c r="K20" s="25">
        <f t="shared" si="4"/>
        <v>0</v>
      </c>
      <c r="L20" s="28">
        <f t="shared" si="5"/>
        <v>0</v>
      </c>
      <c r="M20" s="25">
        <f t="shared" si="6"/>
        <v>0</v>
      </c>
      <c r="N20" s="27">
        <v>60</v>
      </c>
      <c r="O20" s="28">
        <f t="shared" si="7"/>
        <v>0</v>
      </c>
      <c r="P20" s="28">
        <f t="shared" si="8"/>
        <v>0</v>
      </c>
      <c r="Q20" s="28">
        <f t="shared" si="9"/>
        <v>0</v>
      </c>
    </row>
    <row r="21" spans="1:17" s="11" customFormat="1" ht="22.5">
      <c r="A21" s="21" t="s">
        <v>45</v>
      </c>
      <c r="B21" s="22" t="s">
        <v>65</v>
      </c>
      <c r="C21" s="23" t="s">
        <v>18</v>
      </c>
      <c r="D21" s="25"/>
      <c r="E21" s="26"/>
      <c r="F21" s="27">
        <v>680</v>
      </c>
      <c r="G21" s="25">
        <f t="shared" si="0"/>
        <v>0</v>
      </c>
      <c r="H21" s="28">
        <f t="shared" si="1"/>
        <v>0</v>
      </c>
      <c r="I21" s="25">
        <f t="shared" si="2"/>
        <v>0</v>
      </c>
      <c r="J21" s="26">
        <f t="shared" si="3"/>
        <v>136</v>
      </c>
      <c r="K21" s="25">
        <f t="shared" si="4"/>
        <v>0</v>
      </c>
      <c r="L21" s="28">
        <f t="shared" si="5"/>
        <v>0</v>
      </c>
      <c r="M21" s="25">
        <f t="shared" si="6"/>
        <v>0</v>
      </c>
      <c r="N21" s="27">
        <v>816</v>
      </c>
      <c r="O21" s="28">
        <f t="shared" si="7"/>
        <v>0</v>
      </c>
      <c r="P21" s="28">
        <f t="shared" si="8"/>
        <v>0</v>
      </c>
      <c r="Q21" s="28">
        <f t="shared" si="9"/>
        <v>0</v>
      </c>
    </row>
    <row r="22" spans="1:17" s="11" customFormat="1" ht="12">
      <c r="A22" s="21" t="s">
        <v>46</v>
      </c>
      <c r="B22" s="22" t="s">
        <v>66</v>
      </c>
      <c r="C22" s="23" t="s">
        <v>18</v>
      </c>
      <c r="D22" s="25"/>
      <c r="E22" s="26"/>
      <c r="F22" s="27">
        <v>330</v>
      </c>
      <c r="G22" s="25">
        <f t="shared" si="0"/>
        <v>0</v>
      </c>
      <c r="H22" s="28">
        <f t="shared" si="1"/>
        <v>0</v>
      </c>
      <c r="I22" s="25">
        <f t="shared" si="2"/>
        <v>0</v>
      </c>
      <c r="J22" s="26">
        <f t="shared" si="3"/>
        <v>66</v>
      </c>
      <c r="K22" s="25">
        <f t="shared" si="4"/>
        <v>0</v>
      </c>
      <c r="L22" s="28">
        <f t="shared" si="5"/>
        <v>0</v>
      </c>
      <c r="M22" s="25">
        <f t="shared" si="6"/>
        <v>0</v>
      </c>
      <c r="N22" s="27">
        <v>396</v>
      </c>
      <c r="O22" s="28">
        <f t="shared" si="7"/>
        <v>0</v>
      </c>
      <c r="P22" s="28">
        <f t="shared" si="8"/>
        <v>0</v>
      </c>
      <c r="Q22" s="28">
        <f t="shared" si="9"/>
        <v>0</v>
      </c>
    </row>
    <row r="23" spans="1:17" s="11" customFormat="1" ht="12">
      <c r="A23" s="21" t="s">
        <v>47</v>
      </c>
      <c r="B23" s="22" t="s">
        <v>67</v>
      </c>
      <c r="C23" s="23" t="s">
        <v>18</v>
      </c>
      <c r="D23" s="25"/>
      <c r="E23" s="26"/>
      <c r="F23" s="27">
        <v>220</v>
      </c>
      <c r="G23" s="25">
        <f t="shared" si="0"/>
        <v>0</v>
      </c>
      <c r="H23" s="28">
        <f t="shared" si="1"/>
        <v>0</v>
      </c>
      <c r="I23" s="25">
        <f t="shared" si="2"/>
        <v>0</v>
      </c>
      <c r="J23" s="26">
        <f t="shared" si="3"/>
        <v>44</v>
      </c>
      <c r="K23" s="25">
        <f t="shared" si="4"/>
        <v>0</v>
      </c>
      <c r="L23" s="28">
        <f t="shared" si="5"/>
        <v>0</v>
      </c>
      <c r="M23" s="25">
        <f t="shared" si="6"/>
        <v>0</v>
      </c>
      <c r="N23" s="27">
        <v>264</v>
      </c>
      <c r="O23" s="28">
        <f t="shared" si="7"/>
        <v>0</v>
      </c>
      <c r="P23" s="28">
        <f t="shared" si="8"/>
        <v>0</v>
      </c>
      <c r="Q23" s="28">
        <f t="shared" si="9"/>
        <v>0</v>
      </c>
    </row>
    <row r="24" spans="1:17" s="11" customFormat="1" ht="12">
      <c r="A24" s="21" t="s">
        <v>48</v>
      </c>
      <c r="B24" s="22" t="s">
        <v>68</v>
      </c>
      <c r="C24" s="23" t="s">
        <v>18</v>
      </c>
      <c r="D24" s="25"/>
      <c r="E24" s="26"/>
      <c r="F24" s="27">
        <v>1650</v>
      </c>
      <c r="G24" s="25">
        <f t="shared" si="0"/>
        <v>0</v>
      </c>
      <c r="H24" s="28">
        <f t="shared" si="1"/>
        <v>0</v>
      </c>
      <c r="I24" s="25">
        <f t="shared" si="2"/>
        <v>0</v>
      </c>
      <c r="J24" s="26">
        <f t="shared" si="3"/>
        <v>330</v>
      </c>
      <c r="K24" s="25">
        <f t="shared" si="4"/>
        <v>0</v>
      </c>
      <c r="L24" s="28">
        <f t="shared" si="5"/>
        <v>0</v>
      </c>
      <c r="M24" s="25">
        <f t="shared" si="6"/>
        <v>0</v>
      </c>
      <c r="N24" s="27">
        <v>1980</v>
      </c>
      <c r="O24" s="28">
        <f t="shared" si="7"/>
        <v>0</v>
      </c>
      <c r="P24" s="28">
        <f t="shared" si="8"/>
        <v>0</v>
      </c>
      <c r="Q24" s="28">
        <f t="shared" si="9"/>
        <v>0</v>
      </c>
    </row>
    <row r="25" spans="1:17" s="11" customFormat="1" ht="12">
      <c r="A25" s="21" t="s">
        <v>49</v>
      </c>
      <c r="B25" s="22" t="s">
        <v>69</v>
      </c>
      <c r="C25" s="23" t="s">
        <v>18</v>
      </c>
      <c r="D25" s="25"/>
      <c r="E25" s="26"/>
      <c r="F25" s="27">
        <v>2500</v>
      </c>
      <c r="G25" s="25">
        <f t="shared" si="0"/>
        <v>0</v>
      </c>
      <c r="H25" s="28">
        <f t="shared" si="1"/>
        <v>0</v>
      </c>
      <c r="I25" s="25">
        <f t="shared" si="2"/>
        <v>0</v>
      </c>
      <c r="J25" s="26">
        <f t="shared" si="3"/>
        <v>500</v>
      </c>
      <c r="K25" s="25">
        <f t="shared" si="4"/>
        <v>0</v>
      </c>
      <c r="L25" s="28">
        <f t="shared" si="5"/>
        <v>0</v>
      </c>
      <c r="M25" s="25">
        <f t="shared" si="6"/>
        <v>0</v>
      </c>
      <c r="N25" s="27">
        <v>3000</v>
      </c>
      <c r="O25" s="28">
        <f t="shared" si="7"/>
        <v>0</v>
      </c>
      <c r="P25" s="28">
        <f t="shared" si="8"/>
        <v>0</v>
      </c>
      <c r="Q25" s="28">
        <f t="shared" si="9"/>
        <v>0</v>
      </c>
    </row>
    <row r="26" spans="1:17" s="11" customFormat="1" ht="12">
      <c r="A26" s="21" t="s">
        <v>50</v>
      </c>
      <c r="B26" s="22" t="s">
        <v>70</v>
      </c>
      <c r="C26" s="23" t="s">
        <v>18</v>
      </c>
      <c r="D26" s="25"/>
      <c r="E26" s="26"/>
      <c r="F26" s="27">
        <v>65</v>
      </c>
      <c r="G26" s="25">
        <f t="shared" si="0"/>
        <v>0</v>
      </c>
      <c r="H26" s="28">
        <f t="shared" si="1"/>
        <v>0</v>
      </c>
      <c r="I26" s="25">
        <f t="shared" si="2"/>
        <v>0</v>
      </c>
      <c r="J26" s="26">
        <f t="shared" si="3"/>
        <v>13</v>
      </c>
      <c r="K26" s="25">
        <f t="shared" si="4"/>
        <v>0</v>
      </c>
      <c r="L26" s="28">
        <f t="shared" si="5"/>
        <v>0</v>
      </c>
      <c r="M26" s="25">
        <f t="shared" si="6"/>
        <v>0</v>
      </c>
      <c r="N26" s="27">
        <v>78</v>
      </c>
      <c r="O26" s="28">
        <f t="shared" si="7"/>
        <v>0</v>
      </c>
      <c r="P26" s="28">
        <f t="shared" si="8"/>
        <v>0</v>
      </c>
      <c r="Q26" s="28">
        <f t="shared" si="9"/>
        <v>0</v>
      </c>
    </row>
    <row r="27" spans="1:17" s="11" customFormat="1" ht="12">
      <c r="A27" s="21" t="s">
        <v>51</v>
      </c>
      <c r="B27" s="22" t="s">
        <v>71</v>
      </c>
      <c r="C27" s="23" t="s">
        <v>18</v>
      </c>
      <c r="D27" s="25"/>
      <c r="E27" s="26"/>
      <c r="F27" s="27">
        <v>150</v>
      </c>
      <c r="G27" s="25">
        <f t="shared" si="0"/>
        <v>0</v>
      </c>
      <c r="H27" s="28">
        <f t="shared" si="1"/>
        <v>0</v>
      </c>
      <c r="I27" s="25">
        <f t="shared" si="2"/>
        <v>0</v>
      </c>
      <c r="J27" s="26">
        <f t="shared" si="3"/>
        <v>30</v>
      </c>
      <c r="K27" s="25">
        <f t="shared" si="4"/>
        <v>0</v>
      </c>
      <c r="L27" s="28">
        <f t="shared" si="5"/>
        <v>0</v>
      </c>
      <c r="M27" s="25">
        <f t="shared" si="6"/>
        <v>0</v>
      </c>
      <c r="N27" s="27">
        <v>180</v>
      </c>
      <c r="O27" s="28">
        <f t="shared" si="7"/>
        <v>0</v>
      </c>
      <c r="P27" s="28">
        <f t="shared" si="8"/>
        <v>0</v>
      </c>
      <c r="Q27" s="28">
        <f t="shared" si="9"/>
        <v>0</v>
      </c>
    </row>
    <row r="28" spans="1:17" s="11" customFormat="1" ht="12">
      <c r="A28" s="21" t="s">
        <v>52</v>
      </c>
      <c r="B28" s="22" t="s">
        <v>72</v>
      </c>
      <c r="C28" s="23" t="s">
        <v>18</v>
      </c>
      <c r="D28" s="25"/>
      <c r="E28" s="26"/>
      <c r="F28" s="27">
        <v>50</v>
      </c>
      <c r="G28" s="25">
        <f t="shared" si="0"/>
        <v>0</v>
      </c>
      <c r="H28" s="28">
        <f t="shared" si="1"/>
        <v>0</v>
      </c>
      <c r="I28" s="25">
        <f t="shared" si="2"/>
        <v>0</v>
      </c>
      <c r="J28" s="26">
        <f t="shared" si="3"/>
        <v>10</v>
      </c>
      <c r="K28" s="25">
        <f t="shared" si="4"/>
        <v>0</v>
      </c>
      <c r="L28" s="28">
        <f t="shared" si="5"/>
        <v>0</v>
      </c>
      <c r="M28" s="25">
        <f t="shared" si="6"/>
        <v>0</v>
      </c>
      <c r="N28" s="27">
        <v>60</v>
      </c>
      <c r="O28" s="28">
        <f t="shared" si="7"/>
        <v>0</v>
      </c>
      <c r="P28" s="28">
        <f t="shared" si="8"/>
        <v>0</v>
      </c>
      <c r="Q28" s="28">
        <f t="shared" si="9"/>
        <v>0</v>
      </c>
    </row>
    <row r="29" spans="1:17" s="11" customFormat="1" ht="12">
      <c r="A29" s="21" t="s">
        <v>53</v>
      </c>
      <c r="B29" s="22" t="s">
        <v>73</v>
      </c>
      <c r="C29" s="23" t="s">
        <v>18</v>
      </c>
      <c r="D29" s="25"/>
      <c r="E29" s="26"/>
      <c r="F29" s="27">
        <v>2000</v>
      </c>
      <c r="G29" s="25">
        <f t="shared" si="0"/>
        <v>0</v>
      </c>
      <c r="H29" s="28">
        <f t="shared" si="1"/>
        <v>0</v>
      </c>
      <c r="I29" s="25">
        <f t="shared" si="2"/>
        <v>0</v>
      </c>
      <c r="J29" s="26">
        <f t="shared" si="3"/>
        <v>400</v>
      </c>
      <c r="K29" s="25">
        <f t="shared" si="4"/>
        <v>0</v>
      </c>
      <c r="L29" s="28">
        <f t="shared" si="5"/>
        <v>0</v>
      </c>
      <c r="M29" s="25">
        <f t="shared" si="6"/>
        <v>0</v>
      </c>
      <c r="N29" s="27">
        <v>2400</v>
      </c>
      <c r="O29" s="28">
        <f t="shared" si="7"/>
        <v>0</v>
      </c>
      <c r="P29" s="28">
        <f t="shared" si="8"/>
        <v>0</v>
      </c>
      <c r="Q29" s="28">
        <f t="shared" si="9"/>
        <v>0</v>
      </c>
    </row>
    <row r="30" spans="1:17" s="11" customFormat="1" ht="12">
      <c r="A30" s="21" t="s">
        <v>54</v>
      </c>
      <c r="B30" s="22" t="s">
        <v>74</v>
      </c>
      <c r="C30" s="23" t="s">
        <v>18</v>
      </c>
      <c r="D30" s="25"/>
      <c r="E30" s="26"/>
      <c r="F30" s="27">
        <v>80</v>
      </c>
      <c r="G30" s="25">
        <f t="shared" si="0"/>
        <v>0</v>
      </c>
      <c r="H30" s="28">
        <f t="shared" si="1"/>
        <v>0</v>
      </c>
      <c r="I30" s="25">
        <f t="shared" si="2"/>
        <v>0</v>
      </c>
      <c r="J30" s="26">
        <f t="shared" si="3"/>
        <v>16</v>
      </c>
      <c r="K30" s="25">
        <f t="shared" si="4"/>
        <v>0</v>
      </c>
      <c r="L30" s="28">
        <f t="shared" si="5"/>
        <v>0</v>
      </c>
      <c r="M30" s="25">
        <f t="shared" si="6"/>
        <v>0</v>
      </c>
      <c r="N30" s="27">
        <v>96</v>
      </c>
      <c r="O30" s="28">
        <f t="shared" si="7"/>
        <v>0</v>
      </c>
      <c r="P30" s="28">
        <f t="shared" si="8"/>
        <v>0</v>
      </c>
      <c r="Q30" s="28">
        <f t="shared" si="9"/>
        <v>0</v>
      </c>
    </row>
    <row r="31" spans="1:17" s="11" customFormat="1" ht="12">
      <c r="A31" s="21" t="s">
        <v>55</v>
      </c>
      <c r="B31" s="22" t="s">
        <v>75</v>
      </c>
      <c r="C31" s="23" t="s">
        <v>18</v>
      </c>
      <c r="D31" s="25"/>
      <c r="E31" s="26"/>
      <c r="F31" s="27">
        <v>50</v>
      </c>
      <c r="G31" s="25">
        <f t="shared" si="0"/>
        <v>0</v>
      </c>
      <c r="H31" s="28">
        <f t="shared" si="1"/>
        <v>0</v>
      </c>
      <c r="I31" s="25">
        <f t="shared" si="2"/>
        <v>0</v>
      </c>
      <c r="J31" s="26">
        <f t="shared" si="3"/>
        <v>10</v>
      </c>
      <c r="K31" s="25">
        <f t="shared" si="4"/>
        <v>0</v>
      </c>
      <c r="L31" s="28">
        <f t="shared" si="5"/>
        <v>0</v>
      </c>
      <c r="M31" s="25">
        <f t="shared" si="6"/>
        <v>0</v>
      </c>
      <c r="N31" s="27">
        <v>60</v>
      </c>
      <c r="O31" s="28">
        <f t="shared" si="7"/>
        <v>0</v>
      </c>
      <c r="P31" s="28">
        <f t="shared" si="8"/>
        <v>0</v>
      </c>
      <c r="Q31" s="28">
        <f t="shared" si="9"/>
        <v>0</v>
      </c>
    </row>
    <row r="32" spans="1:17" s="11" customFormat="1" ht="22.5">
      <c r="A32" s="21" t="s">
        <v>56</v>
      </c>
      <c r="B32" s="22" t="s">
        <v>76</v>
      </c>
      <c r="C32" s="23" t="s">
        <v>18</v>
      </c>
      <c r="D32" s="25"/>
      <c r="E32" s="26"/>
      <c r="F32" s="27">
        <v>670</v>
      </c>
      <c r="G32" s="25">
        <f t="shared" si="0"/>
        <v>0</v>
      </c>
      <c r="H32" s="28">
        <f t="shared" si="1"/>
        <v>0</v>
      </c>
      <c r="I32" s="25">
        <f t="shared" si="2"/>
        <v>0</v>
      </c>
      <c r="J32" s="26">
        <f t="shared" si="3"/>
        <v>134</v>
      </c>
      <c r="K32" s="25">
        <f t="shared" si="4"/>
        <v>0</v>
      </c>
      <c r="L32" s="28">
        <f t="shared" si="5"/>
        <v>0</v>
      </c>
      <c r="M32" s="25">
        <f t="shared" si="6"/>
        <v>0</v>
      </c>
      <c r="N32" s="27">
        <v>804</v>
      </c>
      <c r="O32" s="28">
        <f t="shared" si="7"/>
        <v>0</v>
      </c>
      <c r="P32" s="28">
        <f t="shared" si="8"/>
        <v>0</v>
      </c>
      <c r="Q32" s="28">
        <f t="shared" si="9"/>
        <v>0</v>
      </c>
    </row>
    <row r="33" spans="1:17" ht="17.25">
      <c r="A33" s="17"/>
      <c r="B33" s="17"/>
      <c r="C33" s="18"/>
      <c r="D33" s="45" t="s">
        <v>16</v>
      </c>
      <c r="E33" s="45"/>
      <c r="F33" s="31"/>
      <c r="G33" s="32">
        <f>SUM(G13:G32)</f>
        <v>0</v>
      </c>
      <c r="H33" s="32">
        <f>SUM(H13:H32)</f>
        <v>0</v>
      </c>
      <c r="I33" s="32">
        <f>SUM(I13:I32)</f>
        <v>0</v>
      </c>
      <c r="J33" s="33"/>
      <c r="K33" s="32">
        <f>SUM(K13:K32)</f>
        <v>0</v>
      </c>
      <c r="L33" s="32">
        <f>SUM(L13:L32)</f>
        <v>0</v>
      </c>
      <c r="M33" s="32">
        <f>SUM(M13:M32)</f>
        <v>0</v>
      </c>
      <c r="N33" s="34"/>
      <c r="O33" s="32">
        <f>SUM(G33,K33)</f>
        <v>0</v>
      </c>
      <c r="P33" s="32">
        <f>SUM(P13:P32)</f>
        <v>0</v>
      </c>
      <c r="Q33" s="32">
        <f>I33+M33</f>
        <v>0</v>
      </c>
    </row>
    <row r="34" spans="1:19" ht="66.75" customHeight="1">
      <c r="A34" s="19"/>
      <c r="B34" s="29"/>
      <c r="C34" s="20"/>
      <c r="N34" s="42" t="s">
        <v>36</v>
      </c>
      <c r="O34" s="42"/>
      <c r="P34" s="42"/>
      <c r="Q34" s="42"/>
      <c r="R34" s="9"/>
      <c r="S34" s="9"/>
    </row>
  </sheetData>
  <sheetProtection/>
  <mergeCells count="17">
    <mergeCell ref="N34:Q34"/>
    <mergeCell ref="A7:Q8"/>
    <mergeCell ref="A10:A11"/>
    <mergeCell ref="B10:B11"/>
    <mergeCell ref="A9:Q9"/>
    <mergeCell ref="D33:E33"/>
    <mergeCell ref="J10:M10"/>
    <mergeCell ref="N10:Q10"/>
    <mergeCell ref="C10:C11"/>
    <mergeCell ref="D10:D11"/>
    <mergeCell ref="B4:E4"/>
    <mergeCell ref="B5:E5"/>
    <mergeCell ref="N1:Q1"/>
    <mergeCell ref="N4:Q4"/>
    <mergeCell ref="N5:Q5"/>
    <mergeCell ref="E10:E11"/>
    <mergeCell ref="F10:I10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0"/>
  <sheetViews>
    <sheetView zoomScalePageLayoutView="0" workbookViewId="0" topLeftCell="A1">
      <selection activeCell="E9" sqref="E9"/>
    </sheetView>
  </sheetViews>
  <sheetFormatPr defaultColWidth="9.00390625" defaultRowHeight="12.75"/>
  <sheetData>
    <row r="1" ht="12.75" thickBot="1"/>
    <row r="2" ht="13.5" thickBot="1">
      <c r="C2" s="12">
        <v>6.8</v>
      </c>
    </row>
    <row r="3" ht="13.5" thickBot="1">
      <c r="C3" s="12">
        <v>15</v>
      </c>
    </row>
    <row r="4" ht="13.5" thickBot="1">
      <c r="C4" s="12">
        <v>15</v>
      </c>
    </row>
    <row r="5" ht="12.75">
      <c r="C5" s="12">
        <v>22.5</v>
      </c>
    </row>
    <row r="6" ht="12.75">
      <c r="C6" s="13">
        <v>11.5</v>
      </c>
    </row>
    <row r="7" ht="12.75">
      <c r="C7" s="13">
        <v>20</v>
      </c>
    </row>
    <row r="8" spans="3:5" ht="12.75">
      <c r="C8" s="13">
        <v>20</v>
      </c>
      <c r="E8">
        <v>1.05</v>
      </c>
    </row>
    <row r="9" ht="12.75">
      <c r="C9" s="13">
        <v>20</v>
      </c>
    </row>
    <row r="10" ht="12.75">
      <c r="C10" s="13">
        <v>3.75</v>
      </c>
    </row>
    <row r="11" ht="12.75">
      <c r="C11" s="13">
        <v>11.8</v>
      </c>
    </row>
    <row r="12" ht="12.75">
      <c r="C12" s="13">
        <v>6.25</v>
      </c>
    </row>
    <row r="13" ht="12.75">
      <c r="C13" s="13">
        <v>11.2</v>
      </c>
    </row>
    <row r="14" ht="12.75">
      <c r="C14" s="13">
        <v>10.6</v>
      </c>
    </row>
    <row r="15" ht="12.75">
      <c r="C15" s="13">
        <v>12.5</v>
      </c>
    </row>
    <row r="16" ht="12.75">
      <c r="C16" s="13">
        <v>35</v>
      </c>
    </row>
    <row r="17" ht="12.75">
      <c r="C17" s="13">
        <v>35</v>
      </c>
    </row>
    <row r="18" ht="12.75">
      <c r="C18" s="13">
        <v>35</v>
      </c>
    </row>
    <row r="19" ht="12.75">
      <c r="C19" s="13">
        <v>23.75</v>
      </c>
    </row>
    <row r="20" ht="12.75">
      <c r="C20" s="13">
        <v>13.15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Urząd Miasta Zielona Góra</cp:lastModifiedBy>
  <cp:lastPrinted>2022-10-05T10:24:55Z</cp:lastPrinted>
  <dcterms:created xsi:type="dcterms:W3CDTF">2007-02-15T12:21:49Z</dcterms:created>
  <dcterms:modified xsi:type="dcterms:W3CDTF">2022-11-03T06:23:38Z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e142c8c4-9166-40bd-baa1-ad8384958ba8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